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600" windowHeight="11325"/>
  </bookViews>
  <sheets>
    <sheet name="ORÇAMENTO" sheetId="1" r:id="rId1"/>
  </sheets>
  <definedNames>
    <definedName name="_xlnm.Print_Area" localSheetId="0">ORÇAMENTO!$A$3:$J$28</definedName>
  </definedNames>
  <calcPr calcId="162913"/>
</workbook>
</file>

<file path=xl/calcChain.xml><?xml version="1.0" encoding="utf-8"?>
<calcChain xmlns="http://schemas.openxmlformats.org/spreadsheetml/2006/main">
  <c r="G21" i="1" l="1"/>
  <c r="G23" i="1" l="1"/>
  <c r="I23" i="1" s="1"/>
  <c r="G24" i="1"/>
  <c r="I24" i="1" s="1"/>
  <c r="I21" i="1" l="1"/>
  <c r="G27" i="1" l="1"/>
  <c r="I27" i="1" s="1"/>
  <c r="G26" i="1"/>
  <c r="I26" i="1" s="1"/>
  <c r="G20" i="1"/>
  <c r="I20" i="1" s="1"/>
  <c r="G19" i="1"/>
  <c r="I19" i="1" s="1"/>
  <c r="G18" i="1"/>
  <c r="I18" i="1" s="1"/>
  <c r="G17" i="1"/>
  <c r="I17" i="1" s="1"/>
  <c r="G16" i="1"/>
  <c r="I16" i="1" s="1"/>
  <c r="G15" i="1"/>
  <c r="I15" i="1" s="1"/>
  <c r="G13" i="1"/>
  <c r="I13" i="1" s="1"/>
  <c r="G12" i="1"/>
  <c r="I12" i="1" s="1"/>
  <c r="G10" i="1"/>
  <c r="I10" i="1" s="1"/>
  <c r="G9" i="1"/>
  <c r="I9" i="1" s="1"/>
  <c r="I25" i="1" l="1"/>
  <c r="I8" i="1"/>
  <c r="I11" i="1"/>
  <c r="I14" i="1"/>
  <c r="I28" i="1" l="1"/>
</calcChain>
</file>

<file path=xl/sharedStrings.xml><?xml version="1.0" encoding="utf-8"?>
<sst xmlns="http://schemas.openxmlformats.org/spreadsheetml/2006/main" count="77" uniqueCount="65">
  <si>
    <t>sinapi</t>
  </si>
  <si>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</si>
  <si>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</si>
  <si>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</si>
  <si>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</si>
  <si>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SERVIÇOS PRELIMINARES</t>
    </r>
  </si>
  <si>
    <r>
      <rPr>
        <b/>
        <sz val="8"/>
        <color rgb="FF080707"/>
        <rFont val="Calibri"/>
        <family val="2"/>
        <scheme val="minor"/>
      </rPr>
      <t>PAVIMENTAÇÃO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</si>
  <si>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</si>
  <si>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</si>
  <si>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</si>
  <si>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</si>
  <si>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</si>
  <si>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</si>
  <si>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</si>
  <si>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</si>
  <si>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</si>
  <si>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</si>
  <si>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3.3</t>
  </si>
  <si>
    <t>3.4</t>
  </si>
  <si>
    <t>3.5</t>
  </si>
  <si>
    <t>4.0</t>
  </si>
  <si>
    <t>4.1</t>
  </si>
  <si>
    <t>Custo Unitário</t>
  </si>
  <si>
    <t>TOTAL</t>
  </si>
  <si>
    <t>m²</t>
  </si>
  <si>
    <t>m³</t>
  </si>
  <si>
    <t>txkm</t>
  </si>
  <si>
    <t>ADMINISTRAÇÃO LOCAL</t>
  </si>
  <si>
    <t>TRANSPORTE MATERIAIS BETUMINOSOS</t>
  </si>
  <si>
    <t>74209/001</t>
  </si>
  <si>
    <t>Unitário com BDI</t>
  </si>
  <si>
    <t>h</t>
  </si>
  <si>
    <t>Engenheiro de obras pleno com encargos</t>
  </si>
  <si>
    <t>Encarregado geral com encargos</t>
  </si>
  <si>
    <t>Pintura de ligação - Capa</t>
  </si>
  <si>
    <t>3.6</t>
  </si>
  <si>
    <t>Transporte CBUQ - DMT 31 km</t>
  </si>
  <si>
    <t>3.7</t>
  </si>
  <si>
    <t xml:space="preserve">Transporte Brita - DMT 65 km (Cerro Largo  - Sâo Luiz Gonzaga) </t>
  </si>
  <si>
    <t>Limpeza de Superfície c/ jato de alta pressão</t>
  </si>
  <si>
    <t>Transporte asfalto (teor 6%) caminhão 30.000 L em rodovias pavimentadas p/ DMT superior a 100 km - 434 km</t>
  </si>
  <si>
    <t>BDI:</t>
  </si>
  <si>
    <t>Aplicação CBUQ 3,0 cm - Capa ( 2 pistas de 5,00 m)</t>
  </si>
  <si>
    <t>ORÇAMENTO PAVIMENTAÇÃO - RECAPEAMENTO ASFÁLTICO</t>
  </si>
  <si>
    <t>Logradouro: Rua Valdemar Balbé - trecho Av. Florduarte José Marques e rua Prefeito José Nunes de Abreu : 1380,00 m²</t>
  </si>
  <si>
    <t>CARLOS JUAREZ VAZ - CREA RS 39.553</t>
  </si>
  <si>
    <t>PURANCI BARCELOS DOS SANTOS</t>
  </si>
  <si>
    <t>Prefeito Municipal</t>
  </si>
  <si>
    <t>3.8</t>
  </si>
  <si>
    <t>Pintura de ligação RR - 2C</t>
  </si>
  <si>
    <t xml:space="preserve">Aplicação CBUQ 3,0 cm - Tipo BINDER - Reperfilagem </t>
  </si>
  <si>
    <t>Logradouro: Av. Florduarte José Marques - trecho entre as ruas Valdemar Baldé e Adriano Dorneles : 2.693,80 m²</t>
  </si>
  <si>
    <t>Transporte emulsão RR - 2C (0,61l/m²) c/ caminhão 30.000 L em rodovias pavimentadas superior a 100 km - 434 km</t>
  </si>
  <si>
    <t>Santo Antônio das Missões, 29 de janeiro de 2020.</t>
  </si>
  <si>
    <r>
      <rPr>
        <sz val="8"/>
        <color rgb="FF080707"/>
        <rFont val="Calibri"/>
        <family val="2"/>
        <scheme val="minor"/>
      </rPr>
      <t xml:space="preserve">Placa </t>
    </r>
    <r>
      <rPr>
        <sz val="8"/>
        <color rgb="FF211F1D"/>
        <rFont val="Calibri"/>
        <family val="2"/>
        <scheme val="minor"/>
      </rPr>
      <t>da obra em chapa galvanizada - BADESUL</t>
    </r>
  </si>
  <si>
    <t>Locação pav. c/aparelho e acompanhamento greide(topografia)</t>
  </si>
  <si>
    <t>3.9</t>
  </si>
  <si>
    <t>Caiação externa c/fixador - 2(duas) demãos</t>
  </si>
  <si>
    <t xml:space="preserve">Pintura sinalização horizontal c/tinta refletiva a base de resina </t>
  </si>
  <si>
    <t>acrílica c/microesferas de vidro (faixas delim./faixas de pedestres)</t>
  </si>
  <si>
    <t>SINAPI 12/2019</t>
  </si>
  <si>
    <t>Obra: RECAPEAMENTO ASFÁLICO COM CBUQ   - Municipio de Santo Antônio das Missões -rs</t>
  </si>
  <si>
    <t>4.2</t>
  </si>
  <si>
    <t>ANEXO</t>
  </si>
  <si>
    <t>Responsável Técnico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</si>
</sst>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8"/>
      <color indexed="8"/>
      <name val="Calibri"/>
      <family val="2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left" vertical="center" wrapText="1"/>
    </xf>
    <xf numFmtId="44" fontId="6" fillId="2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44" fontId="7" fillId="2" borderId="6" xfId="1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2" fontId="9" fillId="0" borderId="6" xfId="0" applyNumberFormat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top" wrapText="1"/>
    </xf>
    <xf numFmtId="44" fontId="7" fillId="2" borderId="6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44" fontId="9" fillId="0" borderId="6" xfId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44" fontId="9" fillId="0" borderId="6" xfId="1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15" xfId="0" applyFont="1" applyBorder="1" applyAlignment="1">
      <alignment horizontal="left"/>
    </xf>
    <xf numFmtId="44" fontId="7" fillId="2" borderId="6" xfId="1" applyFont="1" applyFill="1" applyBorder="1" applyAlignment="1">
      <alignment horizontal="left" vertical="center" wrapText="1"/>
    </xf>
    <xf numFmtId="44" fontId="6" fillId="2" borderId="6" xfId="1" applyFont="1" applyFill="1" applyBorder="1" applyAlignment="1">
      <alignment horizontal="left" vertical="center" wrapText="1"/>
    </xf>
    <xf numFmtId="44" fontId="9" fillId="0" borderId="2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44" fontId="6" fillId="2" borderId="2" xfId="1" applyFont="1" applyFill="1" applyBorder="1" applyAlignment="1">
      <alignment horizontal="left" vertical="center" wrapText="1"/>
    </xf>
    <xf numFmtId="44" fontId="6" fillId="2" borderId="3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44" fontId="5" fillId="2" borderId="6" xfId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10" fontId="7" fillId="0" borderId="11" xfId="2" applyNumberFormat="1" applyFont="1" applyFill="1" applyBorder="1" applyAlignment="1">
      <alignment horizontal="left" vertical="center"/>
    </xf>
    <xf numFmtId="10" fontId="7" fillId="0" borderId="12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center" vertical="top"/>
    </xf>
    <xf numFmtId="0" fontId="7" fillId="0" borderId="17" xfId="0" applyFont="1" applyFill="1" applyBorder="1" applyAlignment="1">
      <alignment horizontal="center" vertical="top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4"/>
  <sheetViews>
    <sheetView tabSelected="1" zoomScale="120" zoomScaleNormal="120" zoomScalePageLayoutView="110" workbookViewId="0">
      <selection activeCell="I19" sqref="I19:J19"/>
    </sheetView>
  </sheetViews>
  <sheetFormatPr defaultColWidth="9.33203125" defaultRowHeight="12.75" x14ac:dyDescent="0.2"/>
  <cols>
    <col min="1" max="1" width="9.6640625" customWidth="1"/>
    <col min="2" max="2" width="4.6640625" customWidth="1"/>
    <col min="3" max="3" width="51.6640625" customWidth="1"/>
    <col min="4" max="4" width="5.83203125" customWidth="1"/>
    <col min="5" max="5" width="8.83203125" customWidth="1"/>
    <col min="6" max="6" width="11.5" customWidth="1"/>
    <col min="7" max="7" width="2.1640625" customWidth="1"/>
    <col min="8" max="8" width="9.33203125" customWidth="1"/>
    <col min="9" max="9" width="5.83203125" customWidth="1"/>
    <col min="10" max="10" width="7.1640625" customWidth="1"/>
    <col min="11" max="11" width="4.6640625" customWidth="1"/>
  </cols>
  <sheetData>
    <row r="3" spans="1:10" ht="21.75" customHeight="1" x14ac:dyDescent="0.2">
      <c r="A3" s="73" t="s">
        <v>43</v>
      </c>
      <c r="B3" s="74"/>
      <c r="C3" s="74"/>
      <c r="D3" s="74"/>
      <c r="E3" s="74"/>
      <c r="F3" s="74"/>
      <c r="G3" s="74"/>
      <c r="H3" s="74"/>
      <c r="I3" s="74"/>
      <c r="J3" s="75"/>
    </row>
    <row r="4" spans="1:10" x14ac:dyDescent="0.2">
      <c r="A4" s="15" t="s">
        <v>61</v>
      </c>
      <c r="B4" s="12"/>
      <c r="C4" s="12"/>
      <c r="D4" s="12"/>
      <c r="E4" s="12"/>
      <c r="F4" s="12"/>
      <c r="G4" s="87" t="s">
        <v>60</v>
      </c>
      <c r="H4" s="87"/>
      <c r="I4" s="87"/>
      <c r="J4" s="88"/>
    </row>
    <row r="5" spans="1:10" x14ac:dyDescent="0.2">
      <c r="A5" s="16" t="s">
        <v>51</v>
      </c>
      <c r="B5" s="17"/>
      <c r="C5" s="17"/>
      <c r="D5" s="17"/>
      <c r="E5" s="17"/>
      <c r="F5" s="18"/>
      <c r="G5" s="54"/>
      <c r="H5" s="54"/>
      <c r="I5" s="54"/>
      <c r="J5" s="55"/>
    </row>
    <row r="6" spans="1:10" x14ac:dyDescent="0.2">
      <c r="A6" s="16" t="s">
        <v>44</v>
      </c>
      <c r="B6" s="17"/>
      <c r="C6" s="17"/>
      <c r="D6" s="17"/>
      <c r="E6" s="17"/>
      <c r="F6" s="17"/>
      <c r="G6" s="78" t="s">
        <v>41</v>
      </c>
      <c r="H6" s="78"/>
      <c r="I6" s="79">
        <v>0.2422</v>
      </c>
      <c r="J6" s="80"/>
    </row>
    <row r="7" spans="1:10" ht="20.25" customHeight="1" x14ac:dyDescent="0.2">
      <c r="A7" s="13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44" t="s">
        <v>22</v>
      </c>
      <c r="G7" s="81" t="s">
        <v>30</v>
      </c>
      <c r="H7" s="82"/>
      <c r="I7" s="81" t="s">
        <v>23</v>
      </c>
      <c r="J7" s="82"/>
    </row>
    <row r="8" spans="1:10" ht="12.75" customHeight="1" x14ac:dyDescent="0.2">
      <c r="A8" s="1"/>
      <c r="B8" s="50" t="s">
        <v>8</v>
      </c>
      <c r="C8" s="2" t="s">
        <v>5</v>
      </c>
      <c r="D8" s="3"/>
      <c r="E8" s="1"/>
      <c r="F8" s="1"/>
      <c r="G8" s="83"/>
      <c r="H8" s="84"/>
      <c r="I8" s="85">
        <f>SUM(I9:J10)</f>
        <v>3290.9490317599998</v>
      </c>
      <c r="J8" s="86"/>
    </row>
    <row r="9" spans="1:10" ht="12" customHeight="1" x14ac:dyDescent="0.2">
      <c r="A9" s="42" t="s">
        <v>29</v>
      </c>
      <c r="B9" s="51" t="s">
        <v>9</v>
      </c>
      <c r="C9" s="4" t="s">
        <v>54</v>
      </c>
      <c r="D9" s="39" t="s">
        <v>24</v>
      </c>
      <c r="E9" s="10">
        <v>2.88</v>
      </c>
      <c r="F9" s="8">
        <v>375.71</v>
      </c>
      <c r="G9" s="64">
        <f>F9*I6+F9</f>
        <v>466.70696199999998</v>
      </c>
      <c r="H9" s="65"/>
      <c r="I9" s="64">
        <f>G9*E9</f>
        <v>1344.1160505599998</v>
      </c>
      <c r="J9" s="65"/>
    </row>
    <row r="10" spans="1:10" ht="12.75" customHeight="1" x14ac:dyDescent="0.2">
      <c r="A10" s="42">
        <v>78472</v>
      </c>
      <c r="B10" s="51" t="s">
        <v>10</v>
      </c>
      <c r="C10" s="60" t="s">
        <v>55</v>
      </c>
      <c r="D10" s="39" t="s">
        <v>24</v>
      </c>
      <c r="E10" s="10">
        <v>4235.8</v>
      </c>
      <c r="F10" s="8">
        <v>0.37</v>
      </c>
      <c r="G10" s="64">
        <f>F10*I6+F10</f>
        <v>0.45961399999999997</v>
      </c>
      <c r="H10" s="65"/>
      <c r="I10" s="64">
        <f>G10*E10</f>
        <v>1946.8329811999999</v>
      </c>
      <c r="J10" s="65"/>
    </row>
    <row r="11" spans="1:10" ht="11.25" customHeight="1" x14ac:dyDescent="0.2">
      <c r="A11" s="6"/>
      <c r="B11" s="50" t="s">
        <v>11</v>
      </c>
      <c r="C11" s="45" t="s">
        <v>27</v>
      </c>
      <c r="D11" s="7"/>
      <c r="E11" s="11"/>
      <c r="F11" s="9"/>
      <c r="G11" s="68"/>
      <c r="H11" s="69"/>
      <c r="I11" s="68">
        <f>SUM(I12:J13)</f>
        <v>4798.444692</v>
      </c>
      <c r="J11" s="69"/>
    </row>
    <row r="12" spans="1:10" ht="12.75" customHeight="1" x14ac:dyDescent="0.2">
      <c r="A12" s="5">
        <v>90778</v>
      </c>
      <c r="B12" s="51" t="s">
        <v>12</v>
      </c>
      <c r="C12" s="42" t="s">
        <v>32</v>
      </c>
      <c r="D12" s="39" t="s">
        <v>31</v>
      </c>
      <c r="E12" s="10">
        <v>18</v>
      </c>
      <c r="F12" s="8">
        <v>100.27</v>
      </c>
      <c r="G12" s="64">
        <f>F12*I6+F12</f>
        <v>124.55539399999999</v>
      </c>
      <c r="H12" s="65"/>
      <c r="I12" s="64">
        <f>E12*G12</f>
        <v>2241.9970920000001</v>
      </c>
      <c r="J12" s="65"/>
    </row>
    <row r="13" spans="1:10" ht="13.5" customHeight="1" x14ac:dyDescent="0.2">
      <c r="A13" s="4">
        <v>90776</v>
      </c>
      <c r="B13" s="51" t="s">
        <v>13</v>
      </c>
      <c r="C13" s="42" t="s">
        <v>33</v>
      </c>
      <c r="D13" s="39" t="s">
        <v>31</v>
      </c>
      <c r="E13" s="10">
        <v>49</v>
      </c>
      <c r="F13" s="8">
        <v>42</v>
      </c>
      <c r="G13" s="64">
        <f>F13*I6+F13</f>
        <v>52.172399999999996</v>
      </c>
      <c r="H13" s="65"/>
      <c r="I13" s="64">
        <f>E13*G13</f>
        <v>2556.4476</v>
      </c>
      <c r="J13" s="65"/>
    </row>
    <row r="14" spans="1:10" ht="11.25" customHeight="1" x14ac:dyDescent="0.2">
      <c r="A14" s="20"/>
      <c r="B14" s="52" t="s">
        <v>14</v>
      </c>
      <c r="C14" s="21" t="s">
        <v>6</v>
      </c>
      <c r="D14" s="22"/>
      <c r="E14" s="23"/>
      <c r="F14" s="24"/>
      <c r="G14" s="62"/>
      <c r="H14" s="62"/>
      <c r="I14" s="63">
        <f>SUM(I15:J24)</f>
        <v>238672.81803909998</v>
      </c>
      <c r="J14" s="63"/>
    </row>
    <row r="15" spans="1:10" ht="13.5" customHeight="1" x14ac:dyDescent="0.2">
      <c r="A15" s="61">
        <v>99814</v>
      </c>
      <c r="B15" s="49" t="s">
        <v>15</v>
      </c>
      <c r="C15" s="47" t="s">
        <v>39</v>
      </c>
      <c r="D15" s="40" t="s">
        <v>24</v>
      </c>
      <c r="E15" s="27">
        <v>4073.8</v>
      </c>
      <c r="F15" s="28">
        <v>1.48</v>
      </c>
      <c r="G15" s="70">
        <f>F15*I6+F15</f>
        <v>1.8384559999999999</v>
      </c>
      <c r="H15" s="70"/>
      <c r="I15" s="70">
        <f t="shared" ref="I15:I19" si="0">G15*E15</f>
        <v>7489.5020527999995</v>
      </c>
      <c r="J15" s="70"/>
    </row>
    <row r="16" spans="1:10" ht="12" customHeight="1" x14ac:dyDescent="0.2">
      <c r="A16" s="25">
        <v>72943</v>
      </c>
      <c r="B16" s="49" t="s">
        <v>16</v>
      </c>
      <c r="C16" s="29" t="s">
        <v>49</v>
      </c>
      <c r="D16" s="40" t="s">
        <v>24</v>
      </c>
      <c r="E16" s="27">
        <v>4073.8</v>
      </c>
      <c r="F16" s="28">
        <v>1.93</v>
      </c>
      <c r="G16" s="70">
        <f>F16*I6+F16</f>
        <v>2.397446</v>
      </c>
      <c r="H16" s="70"/>
      <c r="I16" s="70">
        <f t="shared" si="0"/>
        <v>9766.7155148000002</v>
      </c>
      <c r="J16" s="70"/>
    </row>
    <row r="17" spans="1:10" ht="12.75" customHeight="1" x14ac:dyDescent="0.2">
      <c r="A17" s="25" t="s">
        <v>63</v>
      </c>
      <c r="B17" s="49" t="s">
        <v>17</v>
      </c>
      <c r="C17" s="48" t="s">
        <v>50</v>
      </c>
      <c r="D17" s="40" t="s">
        <v>25</v>
      </c>
      <c r="E17" s="27">
        <v>122.21</v>
      </c>
      <c r="F17" s="28">
        <v>718.53</v>
      </c>
      <c r="G17" s="70">
        <f>F17*I6+F17</f>
        <v>892.55796599999996</v>
      </c>
      <c r="H17" s="70"/>
      <c r="I17" s="70">
        <f t="shared" si="0"/>
        <v>109079.50902485999</v>
      </c>
      <c r="J17" s="70"/>
    </row>
    <row r="18" spans="1:10" ht="12.75" customHeight="1" x14ac:dyDescent="0.2">
      <c r="A18" s="25">
        <v>72943</v>
      </c>
      <c r="B18" s="49" t="s">
        <v>18</v>
      </c>
      <c r="C18" s="47" t="s">
        <v>34</v>
      </c>
      <c r="D18" s="41" t="s">
        <v>24</v>
      </c>
      <c r="E18" s="27">
        <v>2541.6</v>
      </c>
      <c r="F18" s="28">
        <v>1.93</v>
      </c>
      <c r="G18" s="70">
        <f>F18*I6+F18</f>
        <v>2.397446</v>
      </c>
      <c r="H18" s="70"/>
      <c r="I18" s="70">
        <f t="shared" si="0"/>
        <v>6093.3487535999993</v>
      </c>
      <c r="J18" s="70"/>
    </row>
    <row r="19" spans="1:10" ht="12.75" customHeight="1" x14ac:dyDescent="0.2">
      <c r="A19" s="25" t="s">
        <v>63</v>
      </c>
      <c r="B19" s="49" t="s">
        <v>19</v>
      </c>
      <c r="C19" s="47" t="s">
        <v>42</v>
      </c>
      <c r="D19" s="41" t="s">
        <v>25</v>
      </c>
      <c r="E19" s="27">
        <v>76.25</v>
      </c>
      <c r="F19" s="28">
        <v>881.48</v>
      </c>
      <c r="G19" s="70">
        <f>F19*I6+F19</f>
        <v>1094.9744559999999</v>
      </c>
      <c r="H19" s="70"/>
      <c r="I19" s="70">
        <f t="shared" si="0"/>
        <v>83491.80227</v>
      </c>
      <c r="J19" s="70"/>
    </row>
    <row r="20" spans="1:10" ht="15" customHeight="1" x14ac:dyDescent="0.2">
      <c r="A20" s="25">
        <v>93596</v>
      </c>
      <c r="B20" s="49" t="s">
        <v>35</v>
      </c>
      <c r="C20" s="47" t="s">
        <v>36</v>
      </c>
      <c r="D20" s="40" t="s">
        <v>26</v>
      </c>
      <c r="E20" s="27">
        <v>14765.3</v>
      </c>
      <c r="F20" s="43">
        <v>0.46</v>
      </c>
      <c r="G20" s="70">
        <f>F20*I6+F20</f>
        <v>0.57141200000000003</v>
      </c>
      <c r="H20" s="70"/>
      <c r="I20" s="70">
        <f t="shared" ref="I20" si="1">G20*E20</f>
        <v>8437.0696036000008</v>
      </c>
      <c r="J20" s="70"/>
    </row>
    <row r="21" spans="1:10" ht="15" customHeight="1" x14ac:dyDescent="0.2">
      <c r="A21" s="25">
        <v>93596</v>
      </c>
      <c r="B21" s="49" t="s">
        <v>37</v>
      </c>
      <c r="C21" s="47" t="s">
        <v>38</v>
      </c>
      <c r="D21" s="40" t="s">
        <v>26</v>
      </c>
      <c r="E21" s="27">
        <v>19349.849999999999</v>
      </c>
      <c r="F21" s="56">
        <v>0.46</v>
      </c>
      <c r="G21" s="70">
        <f>F21*I6+F21</f>
        <v>0.57141200000000003</v>
      </c>
      <c r="H21" s="70"/>
      <c r="I21" s="70">
        <f t="shared" ref="I21" si="2">G21*E21</f>
        <v>11056.7364882</v>
      </c>
      <c r="J21" s="70"/>
    </row>
    <row r="22" spans="1:10" ht="15" customHeight="1" x14ac:dyDescent="0.2">
      <c r="A22" s="25">
        <v>72947</v>
      </c>
      <c r="B22" s="49" t="s">
        <v>48</v>
      </c>
      <c r="C22" s="60" t="s">
        <v>58</v>
      </c>
      <c r="D22" s="41"/>
      <c r="E22" s="27"/>
      <c r="F22" s="59"/>
      <c r="G22" s="70"/>
      <c r="H22" s="70"/>
      <c r="I22" s="70"/>
      <c r="J22" s="70"/>
    </row>
    <row r="23" spans="1:10" ht="15" customHeight="1" x14ac:dyDescent="0.2">
      <c r="A23" s="25"/>
      <c r="B23" s="49"/>
      <c r="C23" s="60" t="s">
        <v>59</v>
      </c>
      <c r="D23" s="41" t="s">
        <v>24</v>
      </c>
      <c r="E23" s="27">
        <v>142.91999999999999</v>
      </c>
      <c r="F23" s="59">
        <v>12.14</v>
      </c>
      <c r="G23" s="70">
        <f>F23*I6+F23</f>
        <v>15.080308</v>
      </c>
      <c r="H23" s="70"/>
      <c r="I23" s="70">
        <f t="shared" ref="I23" si="3">G23*E23</f>
        <v>2155.2776193599998</v>
      </c>
      <c r="J23" s="70"/>
    </row>
    <row r="24" spans="1:10" ht="14.25" customHeight="1" x14ac:dyDescent="0.2">
      <c r="A24" s="25">
        <v>83693</v>
      </c>
      <c r="B24" s="49" t="s">
        <v>56</v>
      </c>
      <c r="C24" s="47" t="s">
        <v>57</v>
      </c>
      <c r="D24" s="41" t="s">
        <v>24</v>
      </c>
      <c r="E24" s="27">
        <v>244.58</v>
      </c>
      <c r="F24" s="59">
        <v>3.63</v>
      </c>
      <c r="G24" s="70">
        <f>F24*I6+F24</f>
        <v>4.5091859999999997</v>
      </c>
      <c r="H24" s="70"/>
      <c r="I24" s="70">
        <f t="shared" ref="I24" si="4">G24*E24</f>
        <v>1102.8567118799999</v>
      </c>
      <c r="J24" s="70"/>
    </row>
    <row r="25" spans="1:10" ht="14.25" customHeight="1" x14ac:dyDescent="0.2">
      <c r="A25" s="30"/>
      <c r="B25" s="52" t="s">
        <v>20</v>
      </c>
      <c r="C25" s="46" t="s">
        <v>28</v>
      </c>
      <c r="D25" s="31"/>
      <c r="E25" s="32"/>
      <c r="F25" s="33"/>
      <c r="G25" s="63"/>
      <c r="H25" s="63"/>
      <c r="I25" s="63">
        <f>SUM(I26:J27)</f>
        <v>9247.3964139999989</v>
      </c>
      <c r="J25" s="63"/>
    </row>
    <row r="26" spans="1:10" ht="26.25" customHeight="1" x14ac:dyDescent="0.2">
      <c r="A26" s="26">
        <v>93176</v>
      </c>
      <c r="B26" s="53" t="s">
        <v>21</v>
      </c>
      <c r="C26" s="48" t="s">
        <v>40</v>
      </c>
      <c r="D26" s="40" t="s">
        <v>26</v>
      </c>
      <c r="E26" s="27">
        <v>12403.72</v>
      </c>
      <c r="F26" s="28">
        <v>0.5</v>
      </c>
      <c r="G26" s="70">
        <f>F26*I6+F26</f>
        <v>0.62109999999999999</v>
      </c>
      <c r="H26" s="70"/>
      <c r="I26" s="70">
        <f>G26*E26</f>
        <v>7703.950491999999</v>
      </c>
      <c r="J26" s="70"/>
    </row>
    <row r="27" spans="1:10" ht="26.25" customHeight="1" x14ac:dyDescent="0.2">
      <c r="A27" s="26">
        <v>93176</v>
      </c>
      <c r="B27" s="53" t="s">
        <v>62</v>
      </c>
      <c r="C27" s="47" t="s">
        <v>52</v>
      </c>
      <c r="D27" s="40" t="s">
        <v>26</v>
      </c>
      <c r="E27" s="27">
        <v>2485.02</v>
      </c>
      <c r="F27" s="28">
        <v>0.5</v>
      </c>
      <c r="G27" s="70">
        <f>F27*I6+F27</f>
        <v>0.62109999999999999</v>
      </c>
      <c r="H27" s="70"/>
      <c r="I27" s="70">
        <f>G27*E27</f>
        <v>1543.4459219999999</v>
      </c>
      <c r="J27" s="70"/>
    </row>
    <row r="28" spans="1:10" ht="15.95" customHeight="1" x14ac:dyDescent="0.2">
      <c r="A28" s="34"/>
      <c r="B28" s="22"/>
      <c r="C28" s="35" t="s">
        <v>7</v>
      </c>
      <c r="D28" s="34"/>
      <c r="E28" s="36"/>
      <c r="F28" s="37"/>
      <c r="G28" s="71"/>
      <c r="H28" s="71"/>
      <c r="I28" s="72">
        <f>I25+I14+I11+I8</f>
        <v>256009.60817685997</v>
      </c>
      <c r="J28" s="72"/>
    </row>
    <row r="29" spans="1:10" x14ac:dyDescent="0.2">
      <c r="C29" s="57" t="s">
        <v>53</v>
      </c>
    </row>
    <row r="31" spans="1:10" x14ac:dyDescent="0.2">
      <c r="C31" s="58" t="s">
        <v>45</v>
      </c>
      <c r="E31" s="58" t="s">
        <v>46</v>
      </c>
    </row>
    <row r="32" spans="1:10" x14ac:dyDescent="0.2">
      <c r="C32" t="s">
        <v>64</v>
      </c>
      <c r="D32" s="57"/>
      <c r="F32" s="57" t="s">
        <v>47</v>
      </c>
    </row>
    <row r="33" spans="2:10" x14ac:dyDescent="0.2">
      <c r="G33" s="66"/>
      <c r="H33" s="66"/>
      <c r="I33" s="66"/>
      <c r="J33" s="66"/>
    </row>
    <row r="37" spans="2:10" x14ac:dyDescent="0.2">
      <c r="C37" s="38"/>
    </row>
    <row r="38" spans="2:10" x14ac:dyDescent="0.2">
      <c r="B38" s="12"/>
    </row>
    <row r="41" spans="2:10" x14ac:dyDescent="0.2">
      <c r="C41" s="38"/>
      <c r="F41" s="76"/>
      <c r="G41" s="77"/>
      <c r="H41" s="77"/>
      <c r="I41" s="77"/>
    </row>
    <row r="42" spans="2:10" x14ac:dyDescent="0.2">
      <c r="C42" s="19"/>
      <c r="F42" s="67"/>
      <c r="G42" s="67"/>
      <c r="H42" s="67"/>
      <c r="I42" s="67"/>
    </row>
    <row r="43" spans="2:10" x14ac:dyDescent="0.2">
      <c r="C43" s="19"/>
      <c r="F43" s="67"/>
      <c r="G43" s="67"/>
      <c r="H43" s="67"/>
      <c r="I43" s="67"/>
    </row>
    <row r="44" spans="2:10" x14ac:dyDescent="0.2">
      <c r="F44" s="67"/>
      <c r="G44" s="67"/>
      <c r="H44" s="67"/>
      <c r="I44" s="67"/>
    </row>
  </sheetData>
  <mergeCells count="53">
    <mergeCell ref="G18:H18"/>
    <mergeCell ref="I18:J18"/>
    <mergeCell ref="G19:H19"/>
    <mergeCell ref="I19:J19"/>
    <mergeCell ref="G21:H21"/>
    <mergeCell ref="I21:J21"/>
    <mergeCell ref="I27:J27"/>
    <mergeCell ref="G20:H20"/>
    <mergeCell ref="I20:J20"/>
    <mergeCell ref="G24:H24"/>
    <mergeCell ref="I24:J24"/>
    <mergeCell ref="G22:H22"/>
    <mergeCell ref="I22:J22"/>
    <mergeCell ref="G23:H23"/>
    <mergeCell ref="I23:J23"/>
    <mergeCell ref="A3:J3"/>
    <mergeCell ref="F41:I41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I10:J10"/>
    <mergeCell ref="G11:H11"/>
    <mergeCell ref="G4:J4"/>
    <mergeCell ref="I26:J26"/>
    <mergeCell ref="G27:H27"/>
    <mergeCell ref="G33:J33"/>
    <mergeCell ref="F42:I42"/>
    <mergeCell ref="F43:I43"/>
    <mergeCell ref="F44:I44"/>
    <mergeCell ref="I11:J11"/>
    <mergeCell ref="G15:H15"/>
    <mergeCell ref="I15:J15"/>
    <mergeCell ref="G16:H16"/>
    <mergeCell ref="I16:J16"/>
    <mergeCell ref="G17:H17"/>
    <mergeCell ref="I17:J17"/>
    <mergeCell ref="G28:H28"/>
    <mergeCell ref="I28:J28"/>
    <mergeCell ref="G25:H25"/>
    <mergeCell ref="I25:J25"/>
    <mergeCell ref="G26:H26"/>
    <mergeCell ref="G14:H14"/>
    <mergeCell ref="I14:J14"/>
    <mergeCell ref="G12:H12"/>
    <mergeCell ref="I12:J12"/>
    <mergeCell ref="G13:H13"/>
    <mergeCell ref="I13:J13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2020-03-17T13:37:44Z</cp:lastPrinted>
  <dcterms:created xsi:type="dcterms:W3CDTF">2019-07-18T19:54:16Z</dcterms:created>
  <dcterms:modified xsi:type="dcterms:W3CDTF">2020-08-13T15:25:31Z</dcterms:modified>
</cp:coreProperties>
</file>